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teve/Desktop/"/>
    </mc:Choice>
  </mc:AlternateContent>
  <xr:revisionPtr revIDLastSave="0" documentId="13_ncr:1_{562F0CBB-D3F0-5346-AA11-F63385C5FF0F}" xr6:coauthVersionLast="47" xr6:coauthVersionMax="47" xr10:uidLastSave="{00000000-0000-0000-0000-000000000000}"/>
  <bookViews>
    <workbookView xWindow="9620" yWindow="520" windowWidth="35180" windowHeight="22560" xr2:uid="{EFBF768D-EAE1-2B4D-A283-C28D8BD703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4" i="1" l="1"/>
  <c r="D54" i="1"/>
  <c r="A28" i="1"/>
  <c r="D79" i="1" s="1"/>
  <c r="E10" i="1"/>
  <c r="E14" i="1" s="1"/>
  <c r="B23" i="1" s="1"/>
  <c r="E9" i="1"/>
  <c r="F9" i="1" s="1"/>
  <c r="E15" i="1" l="1"/>
  <c r="D34" i="1"/>
  <c r="D39" i="1"/>
  <c r="I57" i="1"/>
  <c r="D40" i="1"/>
  <c r="I58" i="1"/>
  <c r="D45" i="1"/>
  <c r="D59" i="1"/>
  <c r="D51" i="1"/>
  <c r="I64" i="1"/>
  <c r="I51" i="1"/>
  <c r="D65" i="1"/>
  <c r="I52" i="1"/>
  <c r="D68" i="1"/>
  <c r="D46" i="1"/>
  <c r="D53" i="1"/>
  <c r="I59" i="1"/>
  <c r="D70" i="1"/>
  <c r="D35" i="1"/>
  <c r="D47" i="1"/>
  <c r="I61" i="1"/>
  <c r="D72" i="1"/>
  <c r="D36" i="1"/>
  <c r="I47" i="1"/>
  <c r="D62" i="1"/>
  <c r="D73" i="1"/>
  <c r="D37" i="1"/>
  <c r="I48" i="1"/>
  <c r="I56" i="1"/>
  <c r="D63" i="1"/>
  <c r="D74" i="1"/>
  <c r="D38" i="1"/>
  <c r="I49" i="1"/>
  <c r="D57" i="1"/>
  <c r="I63" i="1"/>
  <c r="D75" i="1"/>
  <c r="D43" i="1"/>
  <c r="D50" i="1"/>
  <c r="D55" i="1"/>
  <c r="I60" i="1"/>
  <c r="D66" i="1"/>
  <c r="D76" i="1"/>
  <c r="D44" i="1"/>
  <c r="I50" i="1"/>
  <c r="I55" i="1"/>
  <c r="D61" i="1"/>
  <c r="D67" i="1"/>
  <c r="D77" i="1"/>
  <c r="D23" i="1"/>
  <c r="F10" i="1"/>
  <c r="D42" i="1"/>
  <c r="D49" i="1"/>
  <c r="I53" i="1"/>
  <c r="D58" i="1"/>
  <c r="I62" i="1"/>
  <c r="D69" i="1"/>
  <c r="D78" i="1"/>
  <c r="E23" i="1"/>
  <c r="F14" i="1"/>
  <c r="C23" i="1"/>
  <c r="D41" i="1"/>
  <c r="D48" i="1"/>
  <c r="D52" i="1"/>
  <c r="D56" i="1"/>
  <c r="D60" i="1"/>
  <c r="D64" i="1"/>
  <c r="D71" i="1"/>
  <c r="E24" i="1" l="1"/>
  <c r="B24" i="1"/>
  <c r="F15" i="1"/>
  <c r="C24" i="1"/>
  <c r="D24" i="1"/>
</calcChain>
</file>

<file path=xl/sharedStrings.xml><?xml version="1.0" encoding="utf-8"?>
<sst xmlns="http://schemas.openxmlformats.org/spreadsheetml/2006/main" count="65" uniqueCount="40">
  <si>
    <t>Speed Km ph</t>
  </si>
  <si>
    <t>10km Time</t>
  </si>
  <si>
    <t>Half Marathon time</t>
  </si>
  <si>
    <t>Estimated Hyrox Speeds</t>
  </si>
  <si>
    <t>Singles</t>
  </si>
  <si>
    <t>Doubles</t>
  </si>
  <si>
    <t>Increases</t>
  </si>
  <si>
    <t>km ph</t>
  </si>
  <si>
    <t>you've still got 18 weeks to develop, so set a realistic but challengeable Hyrox Goal Pace</t>
  </si>
  <si>
    <t>Run only sessions</t>
  </si>
  <si>
    <t>Compromised Runs</t>
  </si>
  <si>
    <t>Category</t>
  </si>
  <si>
    <t>Pace %</t>
  </si>
  <si>
    <t>Per km</t>
  </si>
  <si>
    <t>General Prep</t>
  </si>
  <si>
    <t>Speed</t>
  </si>
  <si>
    <t xml:space="preserve">Transitional </t>
  </si>
  <si>
    <t>Prep</t>
  </si>
  <si>
    <t>Specific Prep</t>
  </si>
  <si>
    <t>Race Pace</t>
  </si>
  <si>
    <t>Endurance</t>
  </si>
  <si>
    <t xml:space="preserve">Your General Prep Endurance paces should feel easy. </t>
  </si>
  <si>
    <t>If you are doing higher volumes, then the paces will become more difficult.</t>
  </si>
  <si>
    <t>This is also why easy speeds can vary from session to session.</t>
  </si>
  <si>
    <t>So use the speeds in this phase as very much a guide and keep your runs feeling easy.</t>
  </si>
  <si>
    <t>Info</t>
  </si>
  <si>
    <t>Phase</t>
  </si>
  <si>
    <t>Time per km</t>
  </si>
  <si>
    <r>
      <rPr>
        <b/>
        <sz val="12"/>
        <color theme="1"/>
        <rFont val="Aptos Narrow"/>
        <scheme val="minor"/>
      </rPr>
      <t>Note:</t>
    </r>
    <r>
      <rPr>
        <sz val="12"/>
        <color theme="1"/>
        <rFont val="Aptos Narrow"/>
        <family val="2"/>
        <scheme val="minor"/>
      </rPr>
      <t xml:space="preserve">  If you are starting your training 18 weeks out, therefore 6 weeks in each training block</t>
    </r>
  </si>
  <si>
    <t>time per km</t>
  </si>
  <si>
    <t>Km ph</t>
  </si>
  <si>
    <t>This is why the general prep endurance percentages ranges are so big, from 70-85%</t>
  </si>
  <si>
    <t xml:space="preserve">Use this info as a guide, adjust sessions so they work for you.  Work to your level.  </t>
  </si>
  <si>
    <r>
      <rPr>
        <b/>
        <sz val="12"/>
        <color theme="1"/>
        <rFont val="Aptos Narrow"/>
        <scheme val="minor"/>
      </rPr>
      <t>Fill in the black highlighted boxes</t>
    </r>
    <r>
      <rPr>
        <sz val="12"/>
        <color theme="1"/>
        <rFont val="Aptos Narrow"/>
        <family val="2"/>
        <scheme val="minor"/>
      </rPr>
      <t xml:space="preserve"> with your info.  If you don't have the info for your 10Km or half marathon, actual or </t>
    </r>
  </si>
  <si>
    <t>predicted time (Gym/fitness watch) then you can just enter your 'Next Hyrox Running Goal Pace'</t>
  </si>
  <si>
    <t>The best way to get your Hyrox race pace is from a Hyrox race you have done.  This is a guide you can use if you haven't.</t>
  </si>
  <si>
    <t>Enter figures in this format 00:00:00, for hours, minutes and seconds, or it won't work.</t>
  </si>
  <si>
    <t>Next Hyrox Running Goal Pace</t>
  </si>
  <si>
    <t>There are a lot of things that will influence how hard a run feels, if the weather is hot, or you're running on different surfaces, your sleep, nutrition etc.</t>
  </si>
  <si>
    <t>The longer you've trained for normally the smaller the increases will 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</si>
</sst>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F400]h:mm:ss\ AM/PM"/>
  </numFmts>
  <fonts count="7" x14ac:knownFonts="1">
    <font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theme="1"/>
      <name val="Aptos Narrow"/>
      <scheme val="minor"/>
    </font>
    <font>
      <b/>
      <sz val="12"/>
      <color theme="1"/>
      <name val="Aptos Narrow"/>
      <scheme val="minor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8"/>
      <color theme="1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2" fontId="0" fillId="0" borderId="0" xfId="0" applyNumberFormat="1"/>
    <xf numFmtId="45" fontId="0" fillId="0" borderId="5" xfId="0" applyNumberFormat="1" applyBorder="1"/>
    <xf numFmtId="21" fontId="0" fillId="0" borderId="6" xfId="0" applyNumberFormat="1" applyBorder="1"/>
    <xf numFmtId="0" fontId="0" fillId="0" borderId="7" xfId="0" applyBorder="1"/>
    <xf numFmtId="2" fontId="0" fillId="0" borderId="7" xfId="0" applyNumberFormat="1" applyBorder="1"/>
    <xf numFmtId="45" fontId="0" fillId="0" borderId="8" xfId="0" applyNumberFormat="1" applyBorder="1"/>
    <xf numFmtId="0" fontId="0" fillId="0" borderId="4" xfId="0" applyBorder="1"/>
    <xf numFmtId="164" fontId="0" fillId="0" borderId="0" xfId="0" applyNumberFormat="1"/>
    <xf numFmtId="0" fontId="0" fillId="0" borderId="6" xfId="0" applyBorder="1"/>
    <xf numFmtId="164" fontId="0" fillId="0" borderId="7" xfId="0" applyNumberFormat="1" applyBorder="1"/>
    <xf numFmtId="164" fontId="0" fillId="0" borderId="5" xfId="0" applyNumberFormat="1" applyBorder="1"/>
    <xf numFmtId="164" fontId="0" fillId="0" borderId="8" xfId="0" applyNumberFormat="1" applyBorder="1"/>
    <xf numFmtId="45" fontId="0" fillId="0" borderId="0" xfId="0" applyNumberFormat="1"/>
    <xf numFmtId="21" fontId="0" fillId="0" borderId="0" xfId="0" applyNumberFormat="1"/>
    <xf numFmtId="0" fontId="0" fillId="3" borderId="0" xfId="0" applyFill="1"/>
    <xf numFmtId="0" fontId="0" fillId="0" borderId="5" xfId="0" applyBorder="1"/>
    <xf numFmtId="0" fontId="3" fillId="3" borderId="0" xfId="0" applyFont="1" applyFill="1"/>
    <xf numFmtId="0" fontId="4" fillId="3" borderId="0" xfId="0" applyFont="1" applyFill="1"/>
    <xf numFmtId="0" fontId="5" fillId="3" borderId="0" xfId="0" applyFont="1" applyFill="1"/>
    <xf numFmtId="0" fontId="6" fillId="3" borderId="0" xfId="0" applyFont="1" applyFill="1"/>
    <xf numFmtId="0" fontId="6" fillId="0" borderId="0" xfId="0" applyFont="1"/>
    <xf numFmtId="21" fontId="1" fillId="5" borderId="4" xfId="0" applyNumberFormat="1" applyFont="1" applyFill="1" applyBorder="1"/>
    <xf numFmtId="0" fontId="3" fillId="0" borderId="1" xfId="0" applyFont="1" applyBorder="1"/>
    <xf numFmtId="165" fontId="0" fillId="0" borderId="2" xfId="0" applyNumberFormat="1" applyBorder="1"/>
    <xf numFmtId="165" fontId="0" fillId="0" borderId="0" xfId="0" applyNumberFormat="1"/>
    <xf numFmtId="45" fontId="0" fillId="0" borderId="4" xfId="0" applyNumberFormat="1" applyBorder="1"/>
    <xf numFmtId="9" fontId="0" fillId="0" borderId="0" xfId="0" applyNumberFormat="1"/>
    <xf numFmtId="9" fontId="0" fillId="2" borderId="0" xfId="0" applyNumberFormat="1" applyFill="1"/>
    <xf numFmtId="0" fontId="0" fillId="2" borderId="4" xfId="0" applyFill="1" applyBorder="1"/>
    <xf numFmtId="9" fontId="1" fillId="4" borderId="0" xfId="0" applyNumberFormat="1" applyFont="1" applyFill="1"/>
    <xf numFmtId="0" fontId="1" fillId="2" borderId="4" xfId="0" applyFont="1" applyFill="1" applyBorder="1"/>
    <xf numFmtId="0" fontId="1" fillId="4" borderId="4" xfId="0" applyFont="1" applyFill="1" applyBorder="1"/>
    <xf numFmtId="9" fontId="0" fillId="3" borderId="0" xfId="0" applyNumberFormat="1" applyFill="1"/>
    <xf numFmtId="9" fontId="0" fillId="0" borderId="7" xfId="0" applyNumberFormat="1" applyBorder="1"/>
    <xf numFmtId="9" fontId="0" fillId="3" borderId="7" xfId="0" applyNumberFormat="1" applyFill="1" applyBorder="1"/>
    <xf numFmtId="0" fontId="0" fillId="3" borderId="4" xfId="0" applyFill="1" applyBorder="1"/>
    <xf numFmtId="0" fontId="0" fillId="3" borderId="6" xfId="0" applyFill="1" applyBorder="1"/>
    <xf numFmtId="2" fontId="3" fillId="0" borderId="1" xfId="0" applyNumberFormat="1" applyFont="1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3" fillId="0" borderId="0" xfId="0" applyFont="1"/>
    <xf numFmtId="0" fontId="3" fillId="6" borderId="4" xfId="0" applyFont="1" applyFill="1" applyBorder="1"/>
    <xf numFmtId="9" fontId="3" fillId="6" borderId="0" xfId="0" applyNumberFormat="1" applyFont="1" applyFill="1"/>
    <xf numFmtId="45" fontId="0" fillId="6" borderId="5" xfId="0" applyNumberFormat="1" applyFill="1" applyBorder="1"/>
    <xf numFmtId="0" fontId="3" fillId="6" borderId="0" xfId="0" applyFont="1" applyFill="1"/>
    <xf numFmtId="9" fontId="0" fillId="0" borderId="5" xfId="0" applyNumberFormat="1" applyBorder="1"/>
    <xf numFmtId="0" fontId="2" fillId="0" borderId="0" xfId="0" applyFont="1"/>
    <xf numFmtId="164" fontId="1" fillId="5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8FC4E-579C-D946-B787-7DBDD1C9A37D}">
  <dimension ref="A1:M89"/>
  <sheetViews>
    <sheetView tabSelected="1" workbookViewId="0">
      <selection activeCell="I24" sqref="I24"/>
    </sheetView>
  </sheetViews>
  <sheetFormatPr baseColWidth="10" defaultRowHeight="16" x14ac:dyDescent="0.2"/>
  <cols>
    <col min="1" max="1" width="11.83203125" customWidth="1"/>
    <col min="3" max="3" width="5.6640625" hidden="1" customWidth="1"/>
    <col min="6" max="6" width="11.83203125" customWidth="1"/>
    <col min="8" max="8" width="5.6640625" hidden="1" customWidth="1"/>
    <col min="15" max="15" width="12" bestFit="1" customWidth="1"/>
  </cols>
  <sheetData>
    <row r="1" spans="1:6" x14ac:dyDescent="0.2">
      <c r="A1" s="44" t="s">
        <v>25</v>
      </c>
    </row>
    <row r="2" spans="1:6" x14ac:dyDescent="0.2">
      <c r="A2" t="s">
        <v>35</v>
      </c>
    </row>
    <row r="3" spans="1:6" x14ac:dyDescent="0.2">
      <c r="A3" s="50" t="s">
        <v>33</v>
      </c>
    </row>
    <row r="4" spans="1:6" x14ac:dyDescent="0.2">
      <c r="A4" t="s">
        <v>34</v>
      </c>
    </row>
    <row r="5" spans="1:6" x14ac:dyDescent="0.2">
      <c r="A5" t="s">
        <v>32</v>
      </c>
    </row>
    <row r="7" spans="1:6" ht="17" thickBot="1" x14ac:dyDescent="0.25">
      <c r="A7" s="44" t="s">
        <v>36</v>
      </c>
    </row>
    <row r="8" spans="1:6" x14ac:dyDescent="0.2">
      <c r="A8" s="1"/>
      <c r="B8" s="2"/>
      <c r="C8" s="2"/>
      <c r="D8" s="2"/>
      <c r="E8" s="2" t="s">
        <v>0</v>
      </c>
      <c r="F8" s="3" t="s">
        <v>27</v>
      </c>
    </row>
    <row r="9" spans="1:6" x14ac:dyDescent="0.2">
      <c r="A9" s="25">
        <v>3.318287037037037E-2</v>
      </c>
      <c r="B9" t="s">
        <v>1</v>
      </c>
      <c r="E9" s="4">
        <f>10/(A9*24)</f>
        <v>12.556679455877225</v>
      </c>
      <c r="F9" s="5">
        <f>(60/E9)/1440</f>
        <v>3.3182870370370363E-3</v>
      </c>
    </row>
    <row r="10" spans="1:6" x14ac:dyDescent="0.2">
      <c r="A10" s="25">
        <v>7.9166666666666663E-2</v>
      </c>
      <c r="B10" t="s">
        <v>2</v>
      </c>
      <c r="E10" s="4">
        <f>21.1/(A10*24)</f>
        <v>11.105263157894738</v>
      </c>
      <c r="F10" s="5">
        <f>(60/E10)/1440</f>
        <v>3.7519747235387041E-3</v>
      </c>
    </row>
    <row r="11" spans="1:6" ht="17" thickBot="1" x14ac:dyDescent="0.25">
      <c r="A11" s="6"/>
      <c r="B11" s="7"/>
      <c r="C11" s="7"/>
      <c r="D11" s="7"/>
      <c r="E11" s="8"/>
      <c r="F11" s="9"/>
    </row>
    <row r="12" spans="1:6" ht="17" thickBot="1" x14ac:dyDescent="0.25"/>
    <row r="13" spans="1:6" x14ac:dyDescent="0.2">
      <c r="A13" s="26" t="s">
        <v>3</v>
      </c>
      <c r="B13" s="2"/>
      <c r="C13" s="2"/>
      <c r="D13" s="2"/>
      <c r="E13" s="2" t="s">
        <v>0</v>
      </c>
      <c r="F13" s="3" t="s">
        <v>27</v>
      </c>
    </row>
    <row r="14" spans="1:6" x14ac:dyDescent="0.2">
      <c r="A14" s="10" t="s">
        <v>4</v>
      </c>
      <c r="E14" s="11">
        <f>E10</f>
        <v>11.105263157894738</v>
      </c>
      <c r="F14" s="5">
        <f>(60/E14)/1440</f>
        <v>3.7519747235387041E-3</v>
      </c>
    </row>
    <row r="15" spans="1:6" ht="17" thickBot="1" x14ac:dyDescent="0.25">
      <c r="A15" s="12" t="s">
        <v>5</v>
      </c>
      <c r="B15" s="7"/>
      <c r="C15" s="7"/>
      <c r="D15" s="7"/>
      <c r="E15" s="13">
        <f>E9*95%</f>
        <v>11.928845483083363</v>
      </c>
      <c r="F15" s="9">
        <f>(60/E15)/1440</f>
        <v>3.4929337231968814E-3</v>
      </c>
    </row>
    <row r="16" spans="1:6" x14ac:dyDescent="0.2">
      <c r="A16" s="4"/>
    </row>
    <row r="17" spans="1:9" x14ac:dyDescent="0.2">
      <c r="A17" s="50" t="s">
        <v>28</v>
      </c>
      <c r="C17" s="4"/>
      <c r="D17" s="4"/>
    </row>
    <row r="18" spans="1:9" x14ac:dyDescent="0.2">
      <c r="A18" t="s">
        <v>8</v>
      </c>
      <c r="C18" s="16"/>
      <c r="D18" s="17"/>
      <c r="E18" s="17"/>
    </row>
    <row r="19" spans="1:9" x14ac:dyDescent="0.2">
      <c r="A19" t="s">
        <v>39</v>
      </c>
      <c r="C19" s="16"/>
      <c r="D19" s="17"/>
      <c r="E19" s="17"/>
    </row>
    <row r="20" spans="1:9" ht="17" thickBot="1" x14ac:dyDescent="0.25">
      <c r="A20" s="4"/>
    </row>
    <row r="21" spans="1:9" x14ac:dyDescent="0.2">
      <c r="A21" s="41" t="s">
        <v>6</v>
      </c>
      <c r="B21" s="2"/>
      <c r="C21" s="2"/>
      <c r="D21" s="2"/>
      <c r="E21" s="3"/>
    </row>
    <row r="22" spans="1:9" x14ac:dyDescent="0.2">
      <c r="A22" s="10"/>
      <c r="B22" s="30">
        <v>0.03</v>
      </c>
      <c r="C22" s="30"/>
      <c r="D22" s="30">
        <v>0.05</v>
      </c>
      <c r="E22" s="49">
        <v>7.0000000000000007E-2</v>
      </c>
    </row>
    <row r="23" spans="1:9" x14ac:dyDescent="0.2">
      <c r="A23" s="10" t="s">
        <v>4</v>
      </c>
      <c r="B23" s="11">
        <f>$E$14*(100%+B22)</f>
        <v>11.438421052631581</v>
      </c>
      <c r="C23" s="11">
        <f t="shared" ref="C23:D23" si="0">$E$14*(100%+C22)</f>
        <v>11.105263157894738</v>
      </c>
      <c r="D23" s="11">
        <f t="shared" si="0"/>
        <v>11.660526315789475</v>
      </c>
      <c r="E23" s="14">
        <f t="shared" ref="E23" si="1">$E$14*(100%+E22)</f>
        <v>11.88263157894737</v>
      </c>
    </row>
    <row r="24" spans="1:9" ht="17" thickBot="1" x14ac:dyDescent="0.25">
      <c r="A24" s="12" t="s">
        <v>5</v>
      </c>
      <c r="B24" s="13">
        <f>$E$15*(100%+B22)</f>
        <v>12.286710847575863</v>
      </c>
      <c r="C24" s="13">
        <f>$E$15*(100%+C22)</f>
        <v>11.928845483083363</v>
      </c>
      <c r="D24" s="13">
        <f>$E$15*(100%+D22)</f>
        <v>12.525287757237532</v>
      </c>
      <c r="E24" s="15">
        <f>$E$15*(100%+E22)</f>
        <v>12.763864666899199</v>
      </c>
    </row>
    <row r="26" spans="1:9" x14ac:dyDescent="0.2">
      <c r="A26" s="48" t="s">
        <v>37</v>
      </c>
      <c r="B26" s="48"/>
      <c r="C26" s="48"/>
      <c r="D26" s="48"/>
      <c r="E26" s="44"/>
      <c r="F26" s="44"/>
      <c r="G26" s="44"/>
      <c r="H26" s="44"/>
      <c r="I26" s="44"/>
    </row>
    <row r="27" spans="1:9" x14ac:dyDescent="0.2">
      <c r="A27" s="51">
        <v>11.4</v>
      </c>
      <c r="B27" s="4" t="s">
        <v>30</v>
      </c>
      <c r="C27" t="s">
        <v>7</v>
      </c>
    </row>
    <row r="28" spans="1:9" x14ac:dyDescent="0.2">
      <c r="A28" s="16">
        <f>(60/A27)/1440</f>
        <v>3.6549707602339179E-3</v>
      </c>
      <c r="B28" s="17" t="s">
        <v>29</v>
      </c>
      <c r="C28" s="17"/>
    </row>
    <row r="29" spans="1:9" ht="17" thickBot="1" x14ac:dyDescent="0.25"/>
    <row r="30" spans="1:9" x14ac:dyDescent="0.2">
      <c r="A30" s="26" t="s">
        <v>9</v>
      </c>
      <c r="B30" s="27"/>
      <c r="C30" s="27"/>
      <c r="D30" s="3"/>
      <c r="F30" s="26" t="s">
        <v>10</v>
      </c>
      <c r="G30" s="27"/>
      <c r="H30" s="27"/>
      <c r="I30" s="3"/>
    </row>
    <row r="31" spans="1:9" x14ac:dyDescent="0.2">
      <c r="A31" s="10"/>
      <c r="B31" s="28"/>
      <c r="C31" s="28"/>
      <c r="D31" s="19"/>
      <c r="F31" s="10"/>
      <c r="G31" s="28"/>
      <c r="H31" s="28"/>
      <c r="I31" s="19"/>
    </row>
    <row r="32" spans="1:9" x14ac:dyDescent="0.2">
      <c r="A32" s="10" t="s">
        <v>26</v>
      </c>
      <c r="B32" s="42" t="s">
        <v>12</v>
      </c>
      <c r="C32" s="42"/>
      <c r="D32" s="43" t="s">
        <v>13</v>
      </c>
      <c r="F32" s="10" t="s">
        <v>11</v>
      </c>
      <c r="G32" s="42" t="s">
        <v>12</v>
      </c>
      <c r="H32" s="42"/>
      <c r="I32" s="43" t="s">
        <v>13</v>
      </c>
    </row>
    <row r="33" spans="1:9" x14ac:dyDescent="0.2">
      <c r="A33" s="10"/>
      <c r="D33" s="19"/>
      <c r="F33" s="10"/>
      <c r="I33" s="19"/>
    </row>
    <row r="34" spans="1:9" x14ac:dyDescent="0.2">
      <c r="A34" s="39"/>
      <c r="B34" s="36">
        <v>1.2</v>
      </c>
      <c r="C34" s="36">
        <v>0.8</v>
      </c>
      <c r="D34" s="5">
        <f t="shared" ref="D34:D53" si="2">$A$28*C34</f>
        <v>2.9239766081871343E-3</v>
      </c>
      <c r="F34" s="29"/>
      <c r="G34" s="16"/>
      <c r="H34" s="16"/>
      <c r="I34" s="5"/>
    </row>
    <row r="35" spans="1:9" x14ac:dyDescent="0.2">
      <c r="A35" s="39" t="s">
        <v>14</v>
      </c>
      <c r="B35" s="36">
        <v>1.19</v>
      </c>
      <c r="C35" s="36">
        <v>0.81</v>
      </c>
      <c r="D35" s="5">
        <f t="shared" si="2"/>
        <v>2.9605263157894738E-3</v>
      </c>
      <c r="F35" s="29"/>
      <c r="G35" s="16"/>
      <c r="H35" s="16"/>
      <c r="I35" s="5"/>
    </row>
    <row r="36" spans="1:9" x14ac:dyDescent="0.2">
      <c r="A36" s="39" t="s">
        <v>15</v>
      </c>
      <c r="B36" s="36">
        <v>1.18</v>
      </c>
      <c r="C36" s="36">
        <v>0.82</v>
      </c>
      <c r="D36" s="5">
        <f t="shared" si="2"/>
        <v>2.9970760233918124E-3</v>
      </c>
      <c r="F36" s="29"/>
      <c r="G36" s="16"/>
      <c r="H36" s="16"/>
      <c r="I36" s="5"/>
    </row>
    <row r="37" spans="1:9" x14ac:dyDescent="0.2">
      <c r="A37" s="39"/>
      <c r="B37" s="36">
        <v>1.17</v>
      </c>
      <c r="C37" s="36">
        <v>0.83</v>
      </c>
      <c r="D37" s="5">
        <f t="shared" si="2"/>
        <v>3.0336257309941518E-3</v>
      </c>
      <c r="F37" s="29"/>
      <c r="G37" s="16"/>
      <c r="H37" s="16"/>
      <c r="I37" s="5"/>
    </row>
    <row r="38" spans="1:9" x14ac:dyDescent="0.2">
      <c r="A38" s="39"/>
      <c r="B38" s="36">
        <v>1.1599999999999999</v>
      </c>
      <c r="C38" s="36">
        <v>0.84</v>
      </c>
      <c r="D38" s="5">
        <f t="shared" si="2"/>
        <v>3.0701754385964908E-3</v>
      </c>
      <c r="F38" s="29"/>
      <c r="G38" s="16"/>
      <c r="H38" s="16"/>
      <c r="I38" s="5"/>
    </row>
    <row r="39" spans="1:9" x14ac:dyDescent="0.2">
      <c r="A39" s="39"/>
      <c r="B39" s="36">
        <v>1.1499999999999999</v>
      </c>
      <c r="C39" s="36">
        <v>0.85</v>
      </c>
      <c r="D39" s="5">
        <f t="shared" si="2"/>
        <v>3.1067251461988302E-3</v>
      </c>
      <c r="F39" s="29"/>
      <c r="G39" s="16"/>
      <c r="H39" s="16"/>
      <c r="I39" s="5"/>
    </row>
    <row r="40" spans="1:9" x14ac:dyDescent="0.2">
      <c r="A40" s="32" t="s">
        <v>16</v>
      </c>
      <c r="B40" s="31">
        <v>1.1399999999999999</v>
      </c>
      <c r="C40" s="31">
        <v>0.86</v>
      </c>
      <c r="D40" s="5">
        <f t="shared" si="2"/>
        <v>3.1432748538011692E-3</v>
      </c>
      <c r="F40" s="10"/>
      <c r="G40" s="30"/>
      <c r="H40" s="31"/>
      <c r="I40" s="5"/>
    </row>
    <row r="41" spans="1:9" x14ac:dyDescent="0.2">
      <c r="A41" s="32" t="s">
        <v>17</v>
      </c>
      <c r="B41" s="31">
        <v>1.1299999999999999</v>
      </c>
      <c r="C41" s="31">
        <v>0.87</v>
      </c>
      <c r="D41" s="5">
        <f t="shared" si="2"/>
        <v>3.1798245614035087E-3</v>
      </c>
      <c r="F41" s="10"/>
      <c r="G41" s="30"/>
      <c r="H41" s="31"/>
      <c r="I41" s="5"/>
    </row>
    <row r="42" spans="1:9" x14ac:dyDescent="0.2">
      <c r="A42" s="32" t="s">
        <v>15</v>
      </c>
      <c r="B42" s="31">
        <v>1.1200000000000001</v>
      </c>
      <c r="C42" s="31">
        <v>0.88</v>
      </c>
      <c r="D42" s="5">
        <f t="shared" si="2"/>
        <v>3.2163742690058477E-3</v>
      </c>
      <c r="F42" s="10"/>
      <c r="G42" s="30"/>
      <c r="H42" s="31"/>
      <c r="I42" s="5"/>
    </row>
    <row r="43" spans="1:9" x14ac:dyDescent="0.2">
      <c r="A43" s="32"/>
      <c r="B43" s="31">
        <v>1.1100000000000001</v>
      </c>
      <c r="C43" s="31">
        <v>0.89</v>
      </c>
      <c r="D43" s="5">
        <f t="shared" si="2"/>
        <v>3.2529239766081871E-3</v>
      </c>
      <c r="F43" s="10"/>
      <c r="G43" s="30"/>
      <c r="H43" s="31"/>
      <c r="I43" s="5"/>
    </row>
    <row r="44" spans="1:9" x14ac:dyDescent="0.2">
      <c r="A44" s="32"/>
      <c r="B44" s="31">
        <v>1.1000000000000001</v>
      </c>
      <c r="C44" s="31">
        <v>0.9</v>
      </c>
      <c r="D44" s="5">
        <f t="shared" si="2"/>
        <v>3.2894736842105261E-3</v>
      </c>
      <c r="F44" s="10"/>
      <c r="G44" s="30"/>
      <c r="H44" s="31"/>
      <c r="I44" s="5"/>
    </row>
    <row r="45" spans="1:9" x14ac:dyDescent="0.2">
      <c r="A45" s="32"/>
      <c r="B45" s="31">
        <v>1.0900000000000001</v>
      </c>
      <c r="C45" s="31">
        <v>0.91</v>
      </c>
      <c r="D45" s="5">
        <f t="shared" si="2"/>
        <v>3.3260233918128656E-3</v>
      </c>
      <c r="F45" s="10"/>
      <c r="G45" s="30"/>
      <c r="H45" s="31">
        <v>0.91</v>
      </c>
      <c r="I45" s="5"/>
    </row>
    <row r="46" spans="1:9" x14ac:dyDescent="0.2">
      <c r="A46" s="32"/>
      <c r="B46" s="31">
        <v>1.08</v>
      </c>
      <c r="C46" s="31">
        <v>0.92</v>
      </c>
      <c r="D46" s="5">
        <f t="shared" si="2"/>
        <v>3.3625730994152046E-3</v>
      </c>
      <c r="F46" s="10"/>
      <c r="G46" s="30"/>
      <c r="H46" s="31">
        <v>0.92</v>
      </c>
      <c r="I46" s="5"/>
    </row>
    <row r="47" spans="1:9" x14ac:dyDescent="0.2">
      <c r="A47" s="32"/>
      <c r="B47" s="31">
        <v>1.07</v>
      </c>
      <c r="C47" s="31">
        <v>0.93</v>
      </c>
      <c r="D47" s="5">
        <f t="shared" si="2"/>
        <v>3.399122807017544E-3</v>
      </c>
      <c r="F47" s="32" t="s">
        <v>16</v>
      </c>
      <c r="G47" s="31">
        <v>1.07</v>
      </c>
      <c r="H47" s="31">
        <v>0.93</v>
      </c>
      <c r="I47" s="5">
        <f t="shared" ref="I47:I53" si="3">$A$28*H47</f>
        <v>3.399122807017544E-3</v>
      </c>
    </row>
    <row r="48" spans="1:9" x14ac:dyDescent="0.2">
      <c r="A48" s="32"/>
      <c r="B48" s="31">
        <v>1.06</v>
      </c>
      <c r="C48" s="31">
        <v>0.94</v>
      </c>
      <c r="D48" s="5">
        <f t="shared" si="2"/>
        <v>3.4356725146198826E-3</v>
      </c>
      <c r="F48" s="32" t="s">
        <v>17</v>
      </c>
      <c r="G48" s="31">
        <v>1.06</v>
      </c>
      <c r="H48" s="31">
        <v>0.94</v>
      </c>
      <c r="I48" s="5">
        <f t="shared" si="3"/>
        <v>3.4356725146198826E-3</v>
      </c>
    </row>
    <row r="49" spans="1:9" x14ac:dyDescent="0.2">
      <c r="A49" s="35"/>
      <c r="B49" s="33">
        <v>1.05</v>
      </c>
      <c r="C49" s="33">
        <v>0.95</v>
      </c>
      <c r="D49" s="5">
        <f t="shared" si="2"/>
        <v>3.472222222222222E-3</v>
      </c>
      <c r="F49" s="32" t="s">
        <v>15</v>
      </c>
      <c r="G49" s="31">
        <v>1.05</v>
      </c>
      <c r="H49" s="33">
        <v>0.95</v>
      </c>
      <c r="I49" s="5">
        <f t="shared" si="3"/>
        <v>3.472222222222222E-3</v>
      </c>
    </row>
    <row r="50" spans="1:9" x14ac:dyDescent="0.2">
      <c r="A50" s="35" t="s">
        <v>18</v>
      </c>
      <c r="B50" s="33">
        <v>1.04</v>
      </c>
      <c r="C50" s="33">
        <v>0.96</v>
      </c>
      <c r="D50" s="5">
        <f t="shared" si="2"/>
        <v>3.508771929824561E-3</v>
      </c>
      <c r="F50" s="34"/>
      <c r="G50" s="31">
        <v>1.04</v>
      </c>
      <c r="H50" s="33">
        <v>0.96</v>
      </c>
      <c r="I50" s="5">
        <f t="shared" si="3"/>
        <v>3.508771929824561E-3</v>
      </c>
    </row>
    <row r="51" spans="1:9" x14ac:dyDescent="0.2">
      <c r="A51" s="35" t="s">
        <v>15</v>
      </c>
      <c r="B51" s="33">
        <v>1.03</v>
      </c>
      <c r="C51" s="33">
        <v>0.97</v>
      </c>
      <c r="D51" s="5">
        <f t="shared" si="2"/>
        <v>3.5453216374269005E-3</v>
      </c>
      <c r="F51" s="35" t="s">
        <v>18</v>
      </c>
      <c r="G51" s="33">
        <v>1.03</v>
      </c>
      <c r="H51" s="33">
        <v>0.97</v>
      </c>
      <c r="I51" s="5">
        <f t="shared" si="3"/>
        <v>3.5453216374269005E-3</v>
      </c>
    </row>
    <row r="52" spans="1:9" x14ac:dyDescent="0.2">
      <c r="A52" s="35"/>
      <c r="B52" s="33">
        <v>1.02</v>
      </c>
      <c r="C52" s="33">
        <v>0.98</v>
      </c>
      <c r="D52" s="5">
        <f t="shared" si="2"/>
        <v>3.5818713450292395E-3</v>
      </c>
      <c r="F52" s="35" t="s">
        <v>15</v>
      </c>
      <c r="G52" s="33">
        <v>1.02</v>
      </c>
      <c r="H52" s="33">
        <v>0.98</v>
      </c>
      <c r="I52" s="5">
        <f t="shared" si="3"/>
        <v>3.5818713450292395E-3</v>
      </c>
    </row>
    <row r="53" spans="1:9" x14ac:dyDescent="0.2">
      <c r="A53" s="35"/>
      <c r="B53" s="33">
        <v>1.01</v>
      </c>
      <c r="C53" s="33">
        <v>0.99</v>
      </c>
      <c r="D53" s="5">
        <f t="shared" si="2"/>
        <v>3.6184210526315789E-3</v>
      </c>
      <c r="F53" s="35"/>
      <c r="G53" s="33">
        <v>1.01</v>
      </c>
      <c r="H53" s="33">
        <v>0.99</v>
      </c>
      <c r="I53" s="5">
        <f t="shared" si="3"/>
        <v>3.6184210526315789E-3</v>
      </c>
    </row>
    <row r="54" spans="1:9" x14ac:dyDescent="0.2">
      <c r="A54" s="45" t="s">
        <v>19</v>
      </c>
      <c r="B54" s="46">
        <v>1</v>
      </c>
      <c r="C54" s="46">
        <v>1</v>
      </c>
      <c r="D54" s="47">
        <f>(60/A27)/1440</f>
        <v>3.6549707602339179E-3</v>
      </c>
      <c r="F54" s="45" t="s">
        <v>19</v>
      </c>
      <c r="G54" s="46">
        <v>1</v>
      </c>
      <c r="H54" s="46">
        <v>1</v>
      </c>
      <c r="I54" s="47">
        <f>(60/A27)/1440</f>
        <v>3.6549707602339179E-3</v>
      </c>
    </row>
    <row r="55" spans="1:9" x14ac:dyDescent="0.2">
      <c r="A55" s="35"/>
      <c r="B55" s="33">
        <v>0.99</v>
      </c>
      <c r="C55" s="33">
        <v>1.01</v>
      </c>
      <c r="D55" s="5">
        <f t="shared" ref="D55:D79" si="4">$A$28*C55</f>
        <v>3.6915204678362569E-3</v>
      </c>
      <c r="F55" s="35"/>
      <c r="G55" s="33">
        <v>0.99</v>
      </c>
      <c r="H55" s="33">
        <v>1.01</v>
      </c>
      <c r="I55" s="5">
        <f t="shared" ref="I55:I64" si="5">$A$28*H55</f>
        <v>3.6915204678362569E-3</v>
      </c>
    </row>
    <row r="56" spans="1:9" x14ac:dyDescent="0.2">
      <c r="A56" s="35" t="s">
        <v>18</v>
      </c>
      <c r="B56" s="33">
        <v>0.98</v>
      </c>
      <c r="C56" s="33">
        <v>1.02</v>
      </c>
      <c r="D56" s="5">
        <f t="shared" si="4"/>
        <v>3.7280701754385964E-3</v>
      </c>
      <c r="F56" s="35" t="s">
        <v>18</v>
      </c>
      <c r="G56" s="33">
        <v>0.98</v>
      </c>
      <c r="H56" s="33">
        <v>1.02</v>
      </c>
      <c r="I56" s="5">
        <f t="shared" si="5"/>
        <v>3.7280701754385964E-3</v>
      </c>
    </row>
    <row r="57" spans="1:9" x14ac:dyDescent="0.2">
      <c r="A57" s="35" t="s">
        <v>20</v>
      </c>
      <c r="B57" s="33">
        <v>0.97</v>
      </c>
      <c r="C57" s="33">
        <v>1.03</v>
      </c>
      <c r="D57" s="5">
        <f t="shared" si="4"/>
        <v>3.7646198830409354E-3</v>
      </c>
      <c r="F57" s="35" t="s">
        <v>20</v>
      </c>
      <c r="G57" s="33">
        <v>0.97</v>
      </c>
      <c r="H57" s="33">
        <v>1.03</v>
      </c>
      <c r="I57" s="5">
        <f t="shared" si="5"/>
        <v>3.7646198830409354E-3</v>
      </c>
    </row>
    <row r="58" spans="1:9" x14ac:dyDescent="0.2">
      <c r="A58" s="35"/>
      <c r="B58" s="33">
        <v>0.96</v>
      </c>
      <c r="C58" s="33">
        <v>1.04</v>
      </c>
      <c r="D58" s="5">
        <f t="shared" si="4"/>
        <v>3.8011695906432748E-3</v>
      </c>
      <c r="F58" s="35"/>
      <c r="G58" s="33">
        <v>0.96</v>
      </c>
      <c r="H58" s="33">
        <v>1.04</v>
      </c>
      <c r="I58" s="5">
        <f t="shared" si="5"/>
        <v>3.8011695906432748E-3</v>
      </c>
    </row>
    <row r="59" spans="1:9" x14ac:dyDescent="0.2">
      <c r="A59" s="35"/>
      <c r="B59" s="33">
        <v>0.95</v>
      </c>
      <c r="C59" s="33">
        <v>1.05</v>
      </c>
      <c r="D59" s="5">
        <f t="shared" si="4"/>
        <v>3.8377192982456138E-3</v>
      </c>
      <c r="F59" s="34"/>
      <c r="G59" s="31">
        <v>0.95</v>
      </c>
      <c r="H59" s="33">
        <v>1.05</v>
      </c>
      <c r="I59" s="5">
        <f t="shared" si="5"/>
        <v>3.8377192982456138E-3</v>
      </c>
    </row>
    <row r="60" spans="1:9" x14ac:dyDescent="0.2">
      <c r="A60" s="32"/>
      <c r="B60" s="31">
        <v>0.94</v>
      </c>
      <c r="C60" s="31">
        <v>1.06</v>
      </c>
      <c r="D60" s="5">
        <f t="shared" si="4"/>
        <v>3.8742690058479533E-3</v>
      </c>
      <c r="F60" s="32" t="s">
        <v>16</v>
      </c>
      <c r="G60" s="31">
        <v>0.94</v>
      </c>
      <c r="H60" s="31">
        <v>1.06</v>
      </c>
      <c r="I60" s="5">
        <f t="shared" si="5"/>
        <v>3.8742690058479533E-3</v>
      </c>
    </row>
    <row r="61" spans="1:9" x14ac:dyDescent="0.2">
      <c r="A61" s="32" t="s">
        <v>16</v>
      </c>
      <c r="B61" s="31">
        <v>0.93</v>
      </c>
      <c r="C61" s="31">
        <v>1.07</v>
      </c>
      <c r="D61" s="5">
        <f t="shared" si="4"/>
        <v>3.9108187134502927E-3</v>
      </c>
      <c r="F61" s="32" t="s">
        <v>17</v>
      </c>
      <c r="G61" s="31">
        <v>0.93</v>
      </c>
      <c r="H61" s="31">
        <v>1.07</v>
      </c>
      <c r="I61" s="5">
        <f t="shared" si="5"/>
        <v>3.9108187134502927E-3</v>
      </c>
    </row>
    <row r="62" spans="1:9" x14ac:dyDescent="0.2">
      <c r="A62" s="32" t="s">
        <v>17</v>
      </c>
      <c r="B62" s="31">
        <v>0.92</v>
      </c>
      <c r="C62" s="31">
        <v>1.08</v>
      </c>
      <c r="D62" s="5">
        <f t="shared" si="4"/>
        <v>3.9473684210526317E-3</v>
      </c>
      <c r="F62" s="32" t="s">
        <v>20</v>
      </c>
      <c r="G62" s="31">
        <v>0.92</v>
      </c>
      <c r="H62" s="31">
        <v>1.08</v>
      </c>
      <c r="I62" s="5">
        <f t="shared" si="5"/>
        <v>3.9473684210526317E-3</v>
      </c>
    </row>
    <row r="63" spans="1:9" x14ac:dyDescent="0.2">
      <c r="A63" s="32" t="s">
        <v>20</v>
      </c>
      <c r="B63" s="31">
        <v>0.91</v>
      </c>
      <c r="C63" s="31">
        <v>1.0900000000000001</v>
      </c>
      <c r="D63" s="5">
        <f t="shared" si="4"/>
        <v>3.9839181286549707E-3</v>
      </c>
      <c r="F63" s="32"/>
      <c r="G63" s="31">
        <v>0.91</v>
      </c>
      <c r="H63" s="31">
        <v>1.0900000000000001</v>
      </c>
      <c r="I63" s="5">
        <f t="shared" si="5"/>
        <v>3.9839181286549707E-3</v>
      </c>
    </row>
    <row r="64" spans="1:9" x14ac:dyDescent="0.2">
      <c r="A64" s="32"/>
      <c r="B64" s="31">
        <v>0.9</v>
      </c>
      <c r="C64" s="31">
        <v>1.1000000000000001</v>
      </c>
      <c r="D64" s="5">
        <f t="shared" si="4"/>
        <v>4.0204678362573097E-3</v>
      </c>
      <c r="F64" s="32"/>
      <c r="G64" s="31">
        <v>0.9</v>
      </c>
      <c r="H64" s="31">
        <v>1.1000000000000001</v>
      </c>
      <c r="I64" s="5">
        <f t="shared" si="5"/>
        <v>4.0204678362573097E-3</v>
      </c>
    </row>
    <row r="65" spans="1:9" x14ac:dyDescent="0.2">
      <c r="A65" s="32"/>
      <c r="B65" s="31">
        <v>0.89</v>
      </c>
      <c r="C65" s="31">
        <v>1.1100000000000001</v>
      </c>
      <c r="D65" s="5">
        <f t="shared" si="4"/>
        <v>4.0570175438596496E-3</v>
      </c>
      <c r="F65" s="10"/>
      <c r="G65" s="30"/>
      <c r="H65" s="31"/>
      <c r="I65" s="5"/>
    </row>
    <row r="66" spans="1:9" x14ac:dyDescent="0.2">
      <c r="A66" s="32"/>
      <c r="B66" s="31">
        <v>0.88</v>
      </c>
      <c r="C66" s="31">
        <v>1.1200000000000001</v>
      </c>
      <c r="D66" s="5">
        <f t="shared" si="4"/>
        <v>4.0935672514619886E-3</v>
      </c>
      <c r="F66" s="10"/>
      <c r="G66" s="30"/>
      <c r="H66" s="31"/>
      <c r="I66" s="5"/>
    </row>
    <row r="67" spans="1:9" x14ac:dyDescent="0.2">
      <c r="A67" s="32"/>
      <c r="B67" s="31">
        <v>0.87</v>
      </c>
      <c r="C67" s="31">
        <v>1.1299999999999999</v>
      </c>
      <c r="D67" s="5">
        <f t="shared" si="4"/>
        <v>4.1301169590643267E-3</v>
      </c>
      <c r="F67" s="10"/>
      <c r="G67" s="30"/>
      <c r="H67" s="31"/>
      <c r="I67" s="5"/>
    </row>
    <row r="68" spans="1:9" x14ac:dyDescent="0.2">
      <c r="A68" s="32"/>
      <c r="B68" s="31">
        <v>0.86</v>
      </c>
      <c r="C68" s="31">
        <v>1.1399999999999999</v>
      </c>
      <c r="D68" s="5">
        <f t="shared" si="4"/>
        <v>4.1666666666666657E-3</v>
      </c>
      <c r="F68" s="10"/>
      <c r="G68" s="30"/>
      <c r="H68" s="31"/>
      <c r="I68" s="5"/>
    </row>
    <row r="69" spans="1:9" x14ac:dyDescent="0.2">
      <c r="A69" s="39"/>
      <c r="B69" s="36">
        <v>0.85</v>
      </c>
      <c r="C69" s="36">
        <v>1.1499999999999999</v>
      </c>
      <c r="D69" s="5">
        <f t="shared" si="4"/>
        <v>4.2032163742690056E-3</v>
      </c>
      <c r="F69" s="10"/>
      <c r="G69" s="30"/>
      <c r="H69" s="36"/>
      <c r="I69" s="5"/>
    </row>
    <row r="70" spans="1:9" x14ac:dyDescent="0.2">
      <c r="A70" s="39" t="s">
        <v>14</v>
      </c>
      <c r="B70" s="36">
        <v>0.84</v>
      </c>
      <c r="C70" s="36">
        <v>1.1599999999999999</v>
      </c>
      <c r="D70" s="5">
        <f t="shared" si="4"/>
        <v>4.2397660818713446E-3</v>
      </c>
      <c r="F70" s="10"/>
      <c r="G70" s="30"/>
      <c r="H70" s="36"/>
      <c r="I70" s="5"/>
    </row>
    <row r="71" spans="1:9" x14ac:dyDescent="0.2">
      <c r="A71" s="39" t="s">
        <v>20</v>
      </c>
      <c r="B71" s="36">
        <v>0.83</v>
      </c>
      <c r="C71" s="36">
        <v>1.17</v>
      </c>
      <c r="D71" s="5">
        <f t="shared" si="4"/>
        <v>4.2763157894736836E-3</v>
      </c>
      <c r="F71" s="10"/>
      <c r="G71" s="30"/>
      <c r="H71" s="36"/>
      <c r="I71" s="5"/>
    </row>
    <row r="72" spans="1:9" x14ac:dyDescent="0.2">
      <c r="A72" s="39"/>
      <c r="B72" s="36">
        <v>0.82</v>
      </c>
      <c r="C72" s="36">
        <v>1.18</v>
      </c>
      <c r="D72" s="5">
        <f t="shared" si="4"/>
        <v>4.3128654970760226E-3</v>
      </c>
      <c r="F72" s="10"/>
      <c r="G72" s="30"/>
      <c r="H72" s="36"/>
      <c r="I72" s="5"/>
    </row>
    <row r="73" spans="1:9" x14ac:dyDescent="0.2">
      <c r="A73" s="39"/>
      <c r="B73" s="36">
        <v>0.81</v>
      </c>
      <c r="C73" s="36">
        <v>1.19</v>
      </c>
      <c r="D73" s="5">
        <f t="shared" si="4"/>
        <v>4.3494152046783625E-3</v>
      </c>
      <c r="F73" s="10"/>
      <c r="G73" s="30"/>
      <c r="H73" s="36"/>
      <c r="I73" s="5"/>
    </row>
    <row r="74" spans="1:9" x14ac:dyDescent="0.2">
      <c r="A74" s="39"/>
      <c r="B74" s="36">
        <v>0.8</v>
      </c>
      <c r="C74" s="36">
        <v>1.2</v>
      </c>
      <c r="D74" s="5">
        <f t="shared" si="4"/>
        <v>4.3859649122807015E-3</v>
      </c>
      <c r="F74" s="10"/>
      <c r="G74" s="30"/>
      <c r="H74" s="36"/>
      <c r="I74" s="5"/>
    </row>
    <row r="75" spans="1:9" x14ac:dyDescent="0.2">
      <c r="A75" s="39"/>
      <c r="B75" s="36">
        <v>0.79</v>
      </c>
      <c r="C75" s="36">
        <v>1.21</v>
      </c>
      <c r="D75" s="5">
        <f t="shared" si="4"/>
        <v>4.4225146198830405E-3</v>
      </c>
      <c r="F75" s="10"/>
      <c r="G75" s="30"/>
      <c r="H75" s="36"/>
      <c r="I75" s="5"/>
    </row>
    <row r="76" spans="1:9" x14ac:dyDescent="0.2">
      <c r="A76" s="39"/>
      <c r="B76" s="36">
        <v>0.78</v>
      </c>
      <c r="C76" s="36">
        <v>1.22</v>
      </c>
      <c r="D76" s="5">
        <f t="shared" si="4"/>
        <v>4.4590643274853795E-3</v>
      </c>
      <c r="F76" s="10"/>
      <c r="G76" s="30"/>
      <c r="H76" s="36"/>
      <c r="I76" s="5"/>
    </row>
    <row r="77" spans="1:9" x14ac:dyDescent="0.2">
      <c r="A77" s="39"/>
      <c r="B77" s="36">
        <v>0.77</v>
      </c>
      <c r="C77" s="36">
        <v>1.23</v>
      </c>
      <c r="D77" s="5">
        <f t="shared" si="4"/>
        <v>4.4956140350877194E-3</v>
      </c>
      <c r="F77" s="10"/>
      <c r="G77" s="30"/>
      <c r="H77" s="36"/>
      <c r="I77" s="5"/>
    </row>
    <row r="78" spans="1:9" x14ac:dyDescent="0.2">
      <c r="A78" s="39"/>
      <c r="B78" s="36">
        <v>0.76</v>
      </c>
      <c r="C78" s="36">
        <v>1.24</v>
      </c>
      <c r="D78" s="5">
        <f t="shared" si="4"/>
        <v>4.5321637426900584E-3</v>
      </c>
      <c r="F78" s="10"/>
      <c r="G78" s="30"/>
      <c r="H78" s="36"/>
      <c r="I78" s="5"/>
    </row>
    <row r="79" spans="1:9" ht="17" thickBot="1" x14ac:dyDescent="0.25">
      <c r="A79" s="40"/>
      <c r="B79" s="38">
        <v>0.75</v>
      </c>
      <c r="C79" s="38">
        <v>1.25</v>
      </c>
      <c r="D79" s="9">
        <f t="shared" si="4"/>
        <v>4.5687134502923974E-3</v>
      </c>
      <c r="F79" s="12"/>
      <c r="G79" s="37"/>
      <c r="H79" s="38"/>
      <c r="I79" s="9"/>
    </row>
    <row r="81" spans="1:13" ht="18" customHeight="1" x14ac:dyDescent="0.2">
      <c r="A81" s="20" t="s">
        <v>21</v>
      </c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 ht="18" customHeight="1" x14ac:dyDescent="0.2">
      <c r="A82" s="20" t="s">
        <v>22</v>
      </c>
      <c r="B82" s="18"/>
      <c r="C82" s="18"/>
      <c r="D82" s="18"/>
      <c r="E82" s="18"/>
      <c r="F82" s="21"/>
      <c r="G82" s="18"/>
      <c r="H82" s="18"/>
      <c r="I82" s="18"/>
      <c r="J82" s="18"/>
      <c r="K82" s="18"/>
      <c r="L82" s="18"/>
      <c r="M82" s="18"/>
    </row>
    <row r="83" spans="1:13" ht="18" customHeight="1" x14ac:dyDescent="0.2">
      <c r="A83" s="22" t="s">
        <v>31</v>
      </c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</row>
    <row r="84" spans="1:13" ht="18" customHeight="1" x14ac:dyDescent="0.2">
      <c r="A84" s="18" t="s">
        <v>38</v>
      </c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</row>
    <row r="85" spans="1:13" ht="18" customHeight="1" x14ac:dyDescent="0.2">
      <c r="A85" s="18" t="s">
        <v>23</v>
      </c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</row>
    <row r="86" spans="1:13" ht="18" customHeight="1" x14ac:dyDescent="0.3">
      <c r="A86" s="18" t="s">
        <v>24</v>
      </c>
      <c r="B86" s="18"/>
      <c r="C86" s="18"/>
      <c r="D86" s="18"/>
      <c r="E86" s="18"/>
      <c r="F86" s="23"/>
      <c r="G86" s="18"/>
      <c r="H86" s="18"/>
      <c r="I86" s="18"/>
      <c r="J86" s="18"/>
      <c r="K86" s="18"/>
      <c r="L86" s="18"/>
      <c r="M86" s="18"/>
    </row>
    <row r="87" spans="1:13" ht="24" x14ac:dyDescent="0.3">
      <c r="A87" s="24"/>
      <c r="F87" s="24"/>
    </row>
    <row r="88" spans="1:13" ht="24" x14ac:dyDescent="0.3">
      <c r="A88" s="24"/>
      <c r="F88" s="24"/>
    </row>
    <row r="89" spans="1:13" ht="24" x14ac:dyDescent="0.3">
      <c r="A89" s="24"/>
      <c r="F89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McClory</dc:creator>
  <cp:lastModifiedBy>Steve McClory</cp:lastModifiedBy>
  <dcterms:created xsi:type="dcterms:W3CDTF">2025-07-29T11:49:08Z</dcterms:created>
  <dcterms:modified xsi:type="dcterms:W3CDTF">2025-07-29T13:39:42Z</dcterms:modified>
</cp:coreProperties>
</file>